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mc:AlternateContent xmlns:mc="http://schemas.openxmlformats.org/markup-compatibility/2006">
    <mc:Choice Requires="x15">
      <x15ac:absPath xmlns:x15ac="http://schemas.microsoft.com/office/spreadsheetml/2010/11/ac" url="Y:\11 - Spread\14 - Templates\"/>
    </mc:Choice>
  </mc:AlternateContent>
  <xr:revisionPtr revIDLastSave="0" documentId="13_ncr:1_{6A53DBF8-4BB1-43CA-8D73-640601EC57D2}" xr6:coauthVersionLast="47" xr6:coauthVersionMax="47" xr10:uidLastSave="{00000000-0000-0000-0000-000000000000}"/>
  <bookViews>
    <workbookView xWindow="-110" yWindow="-110" windowWidth="25820" windowHeight="13900" tabRatio="647" activeTab="8" xr2:uid="{00000000-000D-0000-FFFF-FFFF00000000}"/>
  </bookViews>
  <sheets>
    <sheet name="Directions" sheetId="7" r:id="rId1"/>
    <sheet name="Definitions" sheetId="8" r:id="rId2"/>
    <sheet name="QI Team" sheetId="1" r:id="rId3"/>
    <sheet name="Microsystem" sheetId="2" r:id="rId4"/>
    <sheet name="QI Support" sheetId="3" r:id="rId5"/>
    <sheet name="Organization" sheetId="4" r:id="rId6"/>
    <sheet name="Environment" sheetId="5" r:id="rId7"/>
    <sheet name="Other" sheetId="9" r:id="rId8"/>
    <sheet name="Total" sheetId="11" r:id="rId9"/>
    <sheet name="References" sheetId="10" r:id="rId10"/>
  </sheets>
  <definedNames>
    <definedName name="_ENREF_18" localSheetId="9">References!$A$6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4" i="5" l="1"/>
  <c r="L3" i="5"/>
  <c r="L6" i="2"/>
  <c r="L5" i="2"/>
  <c r="L4" i="2"/>
  <c r="L3" i="2"/>
  <c r="L11" i="4"/>
  <c r="L5" i="4"/>
  <c r="L10" i="4"/>
  <c r="L9" i="4"/>
  <c r="L8" i="4"/>
  <c r="L7" i="4"/>
  <c r="L6" i="4"/>
  <c r="L4" i="4"/>
  <c r="L3" i="4"/>
  <c r="M7" i="4"/>
  <c r="L3" i="9"/>
  <c r="L3" i="3"/>
  <c r="L4" i="3"/>
  <c r="L19" i="1"/>
  <c r="L18" i="1"/>
  <c r="L17" i="1"/>
  <c r="L16" i="1"/>
  <c r="L15" i="1"/>
  <c r="L14" i="1"/>
  <c r="L13" i="1"/>
  <c r="L12" i="1"/>
  <c r="L11" i="1"/>
  <c r="L10" i="1"/>
  <c r="L9" i="1"/>
  <c r="L8" i="1"/>
  <c r="L7" i="1"/>
  <c r="L6" i="1"/>
  <c r="L5" i="1"/>
  <c r="L4" i="1"/>
  <c r="L3" i="1"/>
  <c r="M8" i="1"/>
  <c r="M13" i="1"/>
  <c r="B24" i="11"/>
  <c r="B9" i="11"/>
  <c r="B25" i="11"/>
  <c r="B3" i="11"/>
  <c r="B2" i="11"/>
  <c r="B7" i="11"/>
  <c r="B5" i="11"/>
  <c r="B4" i="11"/>
  <c r="B10" i="11"/>
  <c r="B21" i="11"/>
  <c r="B22" i="11"/>
  <c r="B23" i="11"/>
  <c r="B20" i="11"/>
  <c r="B19" i="11"/>
  <c r="B16" i="11"/>
  <c r="B11" i="11"/>
  <c r="B13" i="11"/>
  <c r="B17" i="11"/>
  <c r="B12" i="11"/>
  <c r="B18" i="11"/>
  <c r="B14" i="11"/>
  <c r="B15" i="11"/>
  <c r="B8" i="11"/>
  <c r="B27" i="11"/>
</calcChain>
</file>

<file path=xl/sharedStrings.xml><?xml version="1.0" encoding="utf-8"?>
<sst xmlns="http://schemas.openxmlformats.org/spreadsheetml/2006/main" count="228" uniqueCount="161">
  <si>
    <r>
      <t>The QI team leader is an ongoing "presence" in this team--someone who is readily available</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</si>
  <si>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Edmondson A. Psychological Safety and Learning Behavior in Work Teams. Adm Sci Q 1999, 44(2):350-383</t>
    </r>
  </si>
  <si>
    <r>
      <t xml:space="preserve">1.  Edmondson A. Psychological Safety and Learning Behavior in Work Teams. </t>
    </r>
    <r>
      <rPr>
        <i/>
        <sz val="11"/>
        <color theme="1"/>
        <rFont val="Calibri"/>
        <family val="2"/>
        <scheme val="minor"/>
      </rPr>
      <t xml:space="preserve">Adm Sci Q </t>
    </r>
    <r>
      <rPr>
        <sz val="11"/>
        <color theme="1"/>
        <rFont val="Calibri"/>
        <family val="2"/>
        <scheme val="minor"/>
      </rPr>
      <t>1999, 44(2):350-383</t>
    </r>
  </si>
  <si>
    <r>
      <t>Most members of my QI Team have a chance to participate in decision making</t>
    </r>
    <r>
      <rPr>
        <vertAlign val="superscript"/>
        <sz val="11"/>
        <color theme="1"/>
        <rFont val="Calibri"/>
        <family val="2"/>
        <scheme val="minor"/>
      </rPr>
      <t>2</t>
    </r>
  </si>
  <si>
    <r>
      <t>We appreciate and build on our individual differences</t>
    </r>
    <r>
      <rPr>
        <vertAlign val="superscript"/>
        <sz val="11"/>
        <color theme="1"/>
        <rFont val="Calibri"/>
        <family val="2"/>
        <scheme val="minor"/>
      </rPr>
      <t>2</t>
    </r>
  </si>
  <si>
    <r>
      <t>The contribution of every group member is listened to and considered</t>
    </r>
    <r>
      <rPr>
        <vertAlign val="superscript"/>
        <sz val="11"/>
        <color theme="1"/>
        <rFont val="Calibri"/>
        <family val="2"/>
        <scheme val="minor"/>
      </rPr>
      <t>2</t>
    </r>
  </si>
  <si>
    <r>
      <t>Our QI team applies enough knowledge and skill to get the work done well</t>
    </r>
    <r>
      <rPr>
        <vertAlign val="superscript"/>
        <sz val="11"/>
        <color theme="1"/>
        <rFont val="Calibri"/>
        <family val="2"/>
        <scheme val="minor"/>
      </rPr>
      <t>2</t>
    </r>
  </si>
  <si>
    <r>
      <t>We like to consider a lot of different ideas before making a decision</t>
    </r>
    <r>
      <rPr>
        <vertAlign val="superscript"/>
        <sz val="11"/>
        <color theme="1"/>
        <rFont val="Calibri"/>
        <family val="2"/>
        <scheme val="minor"/>
      </rPr>
      <t>2</t>
    </r>
  </si>
  <si>
    <r>
      <t>Our QI team works hard enough to get the task done well</t>
    </r>
    <r>
      <rPr>
        <vertAlign val="superscript"/>
        <sz val="11"/>
        <color theme="1"/>
        <rFont val="Calibri"/>
        <family val="2"/>
        <scheme val="minor"/>
      </rPr>
      <t>2</t>
    </r>
  </si>
  <si>
    <r>
      <t>QI team members agree on the projects overall goals</t>
    </r>
    <r>
      <rPr>
        <vertAlign val="superscript"/>
        <sz val="11"/>
        <color theme="1"/>
        <rFont val="Calibri"/>
        <family val="2"/>
        <scheme val="minor"/>
      </rPr>
      <t>2</t>
    </r>
  </si>
  <si>
    <r>
      <t>The overall goals of the project guide the activities of QI project team members</t>
    </r>
    <r>
      <rPr>
        <vertAlign val="superscript"/>
        <sz val="11"/>
        <color theme="1"/>
        <rFont val="Calibri"/>
        <family val="2"/>
        <scheme val="minor"/>
      </rPr>
      <t>2</t>
    </r>
  </si>
  <si>
    <r>
      <t>Members of my QI team behave as they are expected to</t>
    </r>
    <r>
      <rPr>
        <vertAlign val="superscript"/>
        <sz val="11"/>
        <color theme="1"/>
        <rFont val="Calibri"/>
        <family val="2"/>
        <scheme val="minor"/>
      </rPr>
      <t>2</t>
    </r>
  </si>
  <si>
    <r>
      <t>All of the QI project team members are committed to the same project goals</t>
    </r>
    <r>
      <rPr>
        <vertAlign val="superscript"/>
        <sz val="11"/>
        <color theme="1"/>
        <rFont val="Calibri"/>
        <family val="2"/>
        <scheme val="minor"/>
      </rPr>
      <t>2</t>
    </r>
  </si>
  <si>
    <r>
      <t>2</t>
    </r>
    <r>
      <rPr>
        <sz val="11"/>
        <color theme="1"/>
        <rFont val="Calibri"/>
        <family val="2"/>
        <scheme val="minor"/>
      </rPr>
      <t>Lemieux-Charles L, Murray M, Baker GR, Barnsley J, Tasa K, Ibrahim SA. The effects of quality improvement practices on team effectiveness: A mediational model. J Organ Behav 2002, 23(5):533</t>
    </r>
  </si>
  <si>
    <r>
      <t xml:space="preserve">MUSIQ Excel Calculator by </t>
    </r>
    <r>
      <rPr>
        <sz val="11"/>
        <color rgb="FF4374B7"/>
        <rFont val="Inherit"/>
      </rPr>
      <t>Cincinnati Children's Hospital Medical Center</t>
    </r>
    <r>
      <rPr>
        <sz val="10"/>
        <color indexed="23"/>
        <rFont val="Arial"/>
        <family val="2"/>
      </rPr>
      <t xml:space="preserve"> is licensed under a </t>
    </r>
    <r>
      <rPr>
        <sz val="11"/>
        <color rgb="FF4374B7"/>
        <rFont val="Inherit"/>
      </rPr>
      <t>Creative Commons Attribution-NonCommercial-ShareAlike 3.0 Unported License</t>
    </r>
    <r>
      <rPr>
        <sz val="10"/>
        <color indexed="23"/>
        <rFont val="Arial"/>
        <family val="2"/>
      </rPr>
      <t>.</t>
    </r>
  </si>
  <si>
    <t>IF YOU USE THE MUSIQ EXCEL CALCULATOR:</t>
  </si>
  <si>
    <t>TOTAL</t>
  </si>
  <si>
    <t>Total Score</t>
  </si>
  <si>
    <t>120-168</t>
  </si>
  <si>
    <t>80-119</t>
  </si>
  <si>
    <t>Project has a reasonable chance of success</t>
  </si>
  <si>
    <t>50-79</t>
  </si>
  <si>
    <t>Project has serious contextual issues and is not set up for success</t>
  </si>
  <si>
    <t>Lowest Possible MUSIQ Score</t>
  </si>
  <si>
    <t>Highest Possbible MUSIQ Score</t>
  </si>
  <si>
    <t>25-49</t>
  </si>
  <si>
    <t>Project could be successful, but possible contextual barriers</t>
  </si>
  <si>
    <t>Project should not continue as is; consider deploying resources to other improvement activities</t>
  </si>
  <si>
    <t>At least one member of the QI team is an authority on the outcome, process, or system being changed in this project</t>
  </si>
  <si>
    <t>Our QI team has adequate financial support, resources, and time to meet the aims of this QI project</t>
  </si>
  <si>
    <t>Pressures or incentives from outside my organization motivated us to undertake this specific QI project</t>
  </si>
  <si>
    <t>QI Work Force Focus (aka Human Resource Utilization)</t>
  </si>
  <si>
    <t>http://www.rand.org/content/dam/rand/www/external/health/projects/icice/pdfs/qmd.pdf</t>
  </si>
  <si>
    <t xml:space="preserve">1.  RAND, Improving Chronic Illness Care Evaluation.  Healthcare Organization Survey for Qualty Management Director. </t>
  </si>
  <si>
    <t xml:space="preserve">2.  Shortell SM, Levin DZ, O'Brien JL, Hughes EF: Assessing the evidence on CQI: is the glass half empty or half full? </t>
  </si>
  <si>
    <t>Hosp Health services Adm 1995, 40(1):4-24</t>
  </si>
  <si>
    <t>QI Team Decision Making and Norms</t>
  </si>
  <si>
    <r>
      <t xml:space="preserve">J Organ Behav </t>
    </r>
    <r>
      <rPr>
        <sz val="11"/>
        <color theme="1"/>
        <rFont val="Calibri"/>
        <family val="2"/>
        <scheme val="minor"/>
      </rPr>
      <t xml:space="preserve">2002, </t>
    </r>
    <r>
      <rPr>
        <b/>
        <sz val="11"/>
        <color theme="1"/>
        <rFont val="Calibri"/>
        <family val="2"/>
        <scheme val="minor"/>
      </rPr>
      <t>23</t>
    </r>
    <r>
      <rPr>
        <sz val="11"/>
        <color theme="1"/>
        <rFont val="Calibri"/>
        <family val="2"/>
        <scheme val="minor"/>
      </rPr>
      <t>(5):533</t>
    </r>
  </si>
  <si>
    <t>Some items included in this tool were taken or adapted from previously published instruments as follows:</t>
  </si>
  <si>
    <t>1.  Lemieux-Charles L, Murray M, Baker GR, Barnsley J, Tasa K, Ibrahim SA. The effects of quality improvement practices on team effectiveness: A mediational model</t>
  </si>
  <si>
    <r>
      <t>Staff are given education and training in how to identify and act on quality improvement opportunities</t>
    </r>
    <r>
      <rPr>
        <vertAlign val="superscript"/>
        <sz val="12"/>
        <color theme="1"/>
        <rFont val="Calibri"/>
        <family val="2"/>
        <scheme val="minor"/>
      </rPr>
      <t>1</t>
    </r>
  </si>
  <si>
    <r>
      <t>Staff are given education and training in statistical and other quantitative methods that support quality improvement</t>
    </r>
    <r>
      <rPr>
        <vertAlign val="superscript"/>
        <sz val="11"/>
        <color theme="1"/>
        <rFont val="Calibri"/>
        <family val="2"/>
        <scheme val="minor"/>
      </rPr>
      <t>1</t>
    </r>
  </si>
  <si>
    <r>
      <t>Staff are given the needed education and training to improve job skills and performance</t>
    </r>
    <r>
      <rPr>
        <vertAlign val="superscript"/>
        <sz val="11"/>
        <color theme="1"/>
        <rFont val="Calibri"/>
        <family val="2"/>
        <scheme val="minor"/>
      </rPr>
      <t>1</t>
    </r>
  </si>
  <si>
    <r>
      <t>Staff are rewarded and recognized (e.g., financially and/or otherwise) for improving quality</t>
    </r>
    <r>
      <rPr>
        <vertAlign val="superscript"/>
        <sz val="11"/>
        <color theme="1"/>
        <rFont val="Calibri"/>
        <family val="2"/>
        <scheme val="minor"/>
      </rPr>
      <t>1</t>
    </r>
  </si>
  <si>
    <t>Reference:</t>
  </si>
  <si>
    <t xml:space="preserve">http://www.rand.org/content/dam/rand/www/external/health/projects/icice/ pdfs/qmd.pdf </t>
  </si>
  <si>
    <r>
      <t xml:space="preserve">1 </t>
    </r>
    <r>
      <rPr>
        <sz val="12"/>
        <color theme="1"/>
        <rFont val="Calibri"/>
        <family val="2"/>
        <scheme val="minor"/>
      </rPr>
      <t xml:space="preserve">RAND, Improving Chronic Illness Care Evaluation. Healthcare Organization Survey for Quality Management Director, 
</t>
    </r>
  </si>
  <si>
    <t>Shortell SM, Levin DZ, O'Brien JL, Hughes EF. Assessing the evidence on CQI: is the glass half empty or half full? Hosp Health services Adm 1995, 40(1):4-24</t>
  </si>
  <si>
    <t>We have summarized these factors and how they influence success in a model called MUSIQ.  This tool is meant to help you examine context using MUSIQ.</t>
  </si>
  <si>
    <t>The final tab gives your score for each contextual factor in MUSIQ.  A higher score (max=7) for a contextual factor indicates that your context is likely to be supportive for this feature.</t>
  </si>
  <si>
    <t>A lower score (min=1) indicates that this is an area you may want to address before or during your QI project.</t>
  </si>
  <si>
    <t xml:space="preserve">On each of these tabs (tabs 3-8), a series of questions is listed on  left hand side of the spreadsheet. </t>
  </si>
  <si>
    <t>Average</t>
  </si>
  <si>
    <t>We have identified a number of contextual factors at multiple levels of the health care system that we believe influence the successful implementation of quality improvement</t>
  </si>
  <si>
    <t>by entering the numbers in the appropriate columns</t>
  </si>
  <si>
    <t>The QI team members have diverse professional backgrounds and experiences</t>
  </si>
  <si>
    <t>There is a physician actively participating on this QI team</t>
  </si>
  <si>
    <t>Our QI team effectively uses improvement methods (e.g., Plan-Do-Study-Act [PDSA] cycles, run charts, control charts) to make changes</t>
  </si>
  <si>
    <t>Microsystem leaders personally facilitate this QI project</t>
  </si>
  <si>
    <t>Microsystem staff who are not members of the QI team are effective at using QI methods for change</t>
  </si>
  <si>
    <t>Microsystem staff who are not members of the QI team have a strong desire to improve performance in the area of focus of this QI project</t>
  </si>
  <si>
    <t>Existing information systems allow us to easily pull data specifically needed for this QI project</t>
  </si>
  <si>
    <t>At least one specific senior executive in my organization specifically supports this QI project</t>
  </si>
  <si>
    <t>This organization places no value on quality improvement</t>
  </si>
  <si>
    <t>This QI project is directly aligned with the organization's key strategic goals</t>
  </si>
  <si>
    <t>Groups external to my organization (e.g., associations, institutes, collaboratives) provide important personnel, money, resources, or training in support of this QI project</t>
  </si>
  <si>
    <t>A specific event prompted the launch of this QI project</t>
  </si>
  <si>
    <t>Diversity of team members with respect to professional discipline, personality, motivation, and perspective</t>
  </si>
  <si>
    <t>Contribution of physicians to the QI team efforts</t>
  </si>
  <si>
    <t>One or more team members is knowledgeable about the outcome, process, or system being changed</t>
  </si>
  <si>
    <t>Team members have worked together as a team before</t>
  </si>
  <si>
    <t>Prior experience with QI</t>
  </si>
  <si>
    <t>Team leader’s ability to accomplish the goals of the improvement project through guiding the actions of the QI team</t>
  </si>
  <si>
    <t>Team engages in well-designed decision making practices</t>
  </si>
  <si>
    <t>Team establishes strong norms of behaviour related to how work is to be carried out and how goals are to be achieved</t>
  </si>
  <si>
    <t>Team’s ability to use improvement methods to make changes</t>
  </si>
  <si>
    <t>Presence of a specific event (positive or negative) that stimulates a new emphasis on improving quality in the area of focus of a given QI project</t>
  </si>
  <si>
    <t>Work perceived as part of the organisation’s strategic goals</t>
  </si>
  <si>
    <t>This is a tool designed to help you assess aspects of your local context that may affect the success of your quality improvement project</t>
  </si>
  <si>
    <t>This excel spreadsheet has eight tabs (worksheets)</t>
  </si>
  <si>
    <t xml:space="preserve"> The first tab includes definitions of terms you will find throughout the tool.  Please reference this page to make sure you are familiar with the terms that will be used.</t>
  </si>
  <si>
    <t>The third, fourth, fifth, sixth, seventh, and eigth tabs have questions assessing aspects of context at multiple levels including:</t>
  </si>
  <si>
    <t xml:space="preserve"> QI team, Microsystem, QI Support Infrastructure, Organization, Environment, and Other</t>
  </si>
  <si>
    <t>Indicate the extent to which you agree or disagree with that statement by typing the appropriate response (number 1-7) in the indicated cell.</t>
  </si>
  <si>
    <t>For example:</t>
  </si>
  <si>
    <t>DIRECTIONS</t>
  </si>
  <si>
    <t>In this example, the respondent has answered the first question with a 4=Neither Agree Nor Disagree, and the second question with a 1=Totally Disagree</t>
  </si>
  <si>
    <t>Environmental pressures and incentives that stimulate the organisation to improve its performance and quality in the area of focus of this QI project</t>
  </si>
  <si>
    <t>Substantial and meaningful contributions of personnel, expertise, money, equipment, facilities, or other important resources from outside entities (external to the organisation) with formal relationships with this QI project</t>
  </si>
  <si>
    <t>Senior Leader Project Sponsor</t>
  </si>
  <si>
    <t>Physician Payment Structure</t>
  </si>
  <si>
    <t>Senior management’s (CEO, COO, CMO, Senior VP, Board of Directors) governance—guidance, support, oversight, and direction-setting—of improvement efforts</t>
  </si>
  <si>
    <t>Senior leader commitment to champion and support this QI project</t>
  </si>
  <si>
    <t>Values, beliefs, and norms of an organisation that shape the behaviours of staff in pursuing QI</t>
  </si>
  <si>
    <t>Sophistication of the organisation’s QI program</t>
  </si>
  <si>
    <t>Physicians are employed and compensated by the organisation</t>
  </si>
  <si>
    <t>QI Maturity</t>
  </si>
  <si>
    <t>Organizational QI Culture</t>
  </si>
  <si>
    <t>Extent to which a system exists to collect, manage, and facilitate the use of data needed to support performance improvement</t>
  </si>
  <si>
    <t>Degree to which financial support for QI, including allocation of resources and staff time, is provided</t>
  </si>
  <si>
    <t>Degree to which the organisation develops the workforce through training and engages them in QI through reward systems and expectation setting</t>
  </si>
  <si>
    <t>Microsystem leadership capacity for improvement and degree to which they are personally involved in supporting and facilitating improvement efforts</t>
  </si>
  <si>
    <t>Values, beliefs, and norms present in the microsystem that emphasise teamwork, communication, freedom to make decisions, and commitment to improve</t>
  </si>
  <si>
    <t>Microsystem staff’s ability to use QI methods for change</t>
  </si>
  <si>
    <t>Extent to which microsystem staff members have a desire and willingness to improve performance in this area of focus</t>
  </si>
  <si>
    <t>QI Team Prior Experience</t>
  </si>
  <si>
    <t>QI Team Decision-Making Process</t>
  </si>
  <si>
    <t>QI Team Norms</t>
  </si>
  <si>
    <t>a small group of people working together on a regular basis to provide care to discrete populations of patients.  Microsystems may include doctor’s offices or clinics, hospital units, hospital wards, or departments within a business/billing office</t>
  </si>
  <si>
    <t>Microsystem</t>
  </si>
  <si>
    <t>top managers with responsibility for the operation and administration of the microsystem affected by this QI project.  Microsystem leaders may include department or division chairs, department managers, ward/unit medical or nursing directors, business unit managers, a senior physician in a large physician group, etc.</t>
  </si>
  <si>
    <t>Microsystem Leaders</t>
  </si>
  <si>
    <t>the largest collective unit that provides service to a population of patients.  For inpatient services we are typically referring to a hospital, nursing home, or long term care facility.  For services in the outpatient setting, the organization may be a health care plan, hospital, or health care system (e.g., HMO affiliated clinic, hospital affiliated clinic, integrated services organization, etc.)  However, some outpatient settings (clinics or offices) are not part of a larger organization, and in this case, the organization may refer to your clinic/office/physician group.</t>
  </si>
  <si>
    <t>Organization</t>
  </si>
  <si>
    <t>people with the overall responsibility for the operation and administration of the organization.  Senior executives may hold various titles.  At a hospital or HMO/Hospital affiliated clinic these may include:  president, CEO, COO, members of the board of directors or cabinet, senior or vice president, or chairs or vice chairs of nursing or medicine.  In a smaller office or clinic, these may include: senior partner or members of the partnership group.</t>
  </si>
  <si>
    <t>Senior Executives</t>
  </si>
  <si>
    <t>the community and society surrounding your organization.  It includes the geographical, political, and economic environment in which your organization (or office) exists and the associated regulations, policies, payment structures, etc.</t>
  </si>
  <si>
    <t>Environment</t>
  </si>
  <si>
    <t>Question</t>
  </si>
  <si>
    <t>Totally Agree</t>
  </si>
  <si>
    <t>Neither Agree Nor Disagree</t>
  </si>
  <si>
    <t>Totally Disagree</t>
  </si>
  <si>
    <t>Don't Know
N/A</t>
  </si>
  <si>
    <t>Most members of our QI team have worked on improvement projects before</t>
  </si>
  <si>
    <t>Members of our QI team were familiar with each other before they began working on this QI project</t>
  </si>
  <si>
    <t>The microsystem values teamwork, communication, and a commitment to quality improvement</t>
  </si>
  <si>
    <t>The senior executives in my organization are directly involved in quality improvement activities</t>
  </si>
  <si>
    <t>Quality improvement is thoroughly integrated in this organization</t>
  </si>
  <si>
    <t>Yes</t>
  </si>
  <si>
    <t>No</t>
  </si>
  <si>
    <t>Contextual Factor</t>
  </si>
  <si>
    <t>Score</t>
  </si>
  <si>
    <t>Task Strategic Importance to the Organization</t>
  </si>
  <si>
    <t>External Motivators</t>
  </si>
  <si>
    <t>External Project Sponsorship</t>
  </si>
  <si>
    <t>Organizational QI Leadership</t>
  </si>
  <si>
    <t>Organization Senior Leader Sponsor</t>
  </si>
  <si>
    <t>Organization QI Culture</t>
  </si>
  <si>
    <t>Organization QI Maturity</t>
  </si>
  <si>
    <t>QI Workforce Focus</t>
  </si>
  <si>
    <t>Resource Availability</t>
  </si>
  <si>
    <t>Data Infrastructure</t>
  </si>
  <si>
    <t>QI Team Leadership</t>
  </si>
  <si>
    <t>QI Team Diversity</t>
  </si>
  <si>
    <t>QI Team Subject Matter Expert</t>
  </si>
  <si>
    <t>QI Team Decision-Making Processes</t>
  </si>
  <si>
    <t>QI Team QI Skill</t>
  </si>
  <si>
    <t>QI Team Physician Involvement</t>
  </si>
  <si>
    <t>QI Team Prior QI Experience</t>
  </si>
  <si>
    <t>QI Team Tenure</t>
  </si>
  <si>
    <t>Microsystem QI Leadership</t>
  </si>
  <si>
    <t>Microsystem Motivation</t>
  </si>
  <si>
    <t>Microsystem QI Capability</t>
  </si>
  <si>
    <t>Microsystem QI Culture</t>
  </si>
  <si>
    <t>Triggering Event</t>
  </si>
  <si>
    <t>Term</t>
  </si>
  <si>
    <t>Definition</t>
  </si>
  <si>
    <t>QI Team</t>
  </si>
  <si>
    <t>a group of individuals that work together on the QI project. The team is defined by their shared goals and mutual accountability for the QI project outcome.  QI team members are typically responsible for planning and conducting tests of change and/or data collection and management.  Members of the QI team may include, physicians, nurses, pharmacists, data managers, administrative staff, etc.</t>
  </si>
  <si>
    <t>QI Team Leader</t>
  </si>
  <si>
    <t>the member of the QI team that is responsible for directing the work of the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</si>
</sst>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b/>
      <sz val="28"/>
      <color theme="1"/>
      <name val="Calibri"/>
      <family val="2"/>
      <scheme val="minor"/>
    </font>
    <font>
      <b/>
      <sz val="11"/>
      <color rgb="FFFF0000"/>
      <name val="Calibri"/>
      <family val="2"/>
      <scheme val="minor"/>
    </font>
    <font>
      <u/>
      <sz val="11"/>
      <color theme="10"/>
      <name val="Calibri"/>
      <family val="2"/>
      <scheme val="minor"/>
    </font>
    <font>
      <i/>
      <sz val="11"/>
      <color theme="1"/>
      <name val="Calibri"/>
      <family val="2"/>
      <scheme val="minor"/>
    </font>
    <font>
      <sz val="12"/>
      <color theme="1"/>
      <name val="Calibri"/>
      <family val="2"/>
      <scheme val="minor"/>
    </font>
    <font>
      <vertAlign val="superscript"/>
      <sz val="12"/>
      <color theme="1"/>
      <name val="Calibri"/>
      <family val="2"/>
      <scheme val="minor"/>
    </font>
    <font>
      <vertAlign val="superscript"/>
      <sz val="11"/>
      <color theme="1"/>
      <name val="Calibri"/>
      <family val="2"/>
      <scheme val="minor"/>
    </font>
    <font>
      <sz val="10"/>
      <color indexed="23"/>
      <name val="Arial"/>
      <family val="2"/>
    </font>
    <font>
      <sz val="11"/>
      <color rgb="FF4374B7"/>
      <name val="Inherit"/>
    </font>
    <font>
      <b/>
      <sz val="20"/>
      <color theme="1"/>
      <name val="Calibri"/>
      <family val="2"/>
      <scheme val="minor"/>
    </font>
    <font>
      <b/>
      <sz val="14"/>
      <color theme="1"/>
      <name val="Calibri"/>
      <family val="2"/>
      <scheme val="minor"/>
    </font>
    <font>
      <b/>
      <sz val="12"/>
      <color theme="1"/>
      <name val="Calibri"/>
      <family val="2"/>
      <scheme val="minor"/>
    </font>
    <font>
      <sz val="8"/>
      <name val="Verdana"/>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555555"/>
      </left>
      <right/>
      <top/>
      <bottom/>
      <diagonal/>
    </border>
  </borders>
  <cellStyleXfs count="2">
    <xf numFmtId="0" fontId="0" fillId="0" borderId="0"/>
    <xf numFmtId="0" fontId="4" fillId="0" borderId="0" applyNumberFormat="0" applyFill="0" applyBorder="0" applyAlignment="0" applyProtection="0"/>
  </cellStyleXfs>
  <cellXfs count="72">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wrapText="1"/>
    </xf>
    <xf numFmtId="0" fontId="0" fillId="0" borderId="0" xfId="0" applyFont="1" applyBorder="1" applyAlignment="1">
      <alignment vertical="center" wrapText="1"/>
    </xf>
    <xf numFmtId="0" fontId="1" fillId="0" borderId="2" xfId="0" applyFont="1" applyBorder="1"/>
    <xf numFmtId="0" fontId="1" fillId="0" borderId="2" xfId="0" applyFont="1" applyBorder="1" applyAlignment="1">
      <alignment wrapText="1"/>
    </xf>
    <xf numFmtId="0" fontId="0" fillId="0" borderId="0" xfId="0" applyFont="1" applyBorder="1" applyAlignment="1">
      <alignment wrapText="1"/>
    </xf>
    <xf numFmtId="0" fontId="1" fillId="0" borderId="2" xfId="0" applyFont="1" applyBorder="1" applyAlignment="1">
      <alignment vertical="center" wrapText="1"/>
    </xf>
    <xf numFmtId="0" fontId="0" fillId="0" borderId="2" xfId="0" applyFont="1" applyBorder="1" applyAlignment="1">
      <alignment vertical="center" wrapText="1"/>
    </xf>
    <xf numFmtId="0" fontId="1" fillId="0" borderId="3" xfId="0" applyFont="1" applyBorder="1" applyAlignment="1">
      <alignment vertical="center" wrapText="1"/>
    </xf>
    <xf numFmtId="0" fontId="0"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wrapText="1"/>
    </xf>
    <xf numFmtId="0" fontId="0" fillId="0" borderId="4" xfId="0" applyFont="1" applyBorder="1" applyAlignment="1">
      <alignment wrapText="1"/>
    </xf>
    <xf numFmtId="0" fontId="0" fillId="0" borderId="5" xfId="0" applyBorder="1" applyAlignment="1">
      <alignment wrapText="1"/>
    </xf>
    <xf numFmtId="0" fontId="0" fillId="0" borderId="5" xfId="0" applyBorder="1" applyAlignment="1">
      <alignment horizontal="center"/>
    </xf>
    <xf numFmtId="0" fontId="0" fillId="0" borderId="5" xfId="0" applyBorder="1"/>
    <xf numFmtId="0" fontId="1" fillId="0" borderId="6" xfId="0" applyFont="1" applyBorder="1" applyAlignment="1">
      <alignment wrapText="1"/>
    </xf>
    <xf numFmtId="0" fontId="1" fillId="0" borderId="0" xfId="0" applyFont="1" applyBorder="1" applyAlignment="1">
      <alignment horizontal="center"/>
    </xf>
    <xf numFmtId="0" fontId="1" fillId="0" borderId="0" xfId="0" applyFont="1" applyBorder="1" applyAlignment="1">
      <alignment horizontal="center" wrapText="1"/>
    </xf>
    <xf numFmtId="0" fontId="1" fillId="0" borderId="7" xfId="0" applyFont="1" applyBorder="1" applyAlignment="1">
      <alignment horizontal="center"/>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0" fontId="2" fillId="0" borderId="0" xfId="0" applyFont="1"/>
    <xf numFmtId="0" fontId="3" fillId="0" borderId="5" xfId="0" applyFont="1" applyBorder="1" applyAlignment="1">
      <alignment horizontal="center"/>
    </xf>
    <xf numFmtId="0" fontId="1" fillId="0" borderId="12" xfId="0" applyFont="1" applyBorder="1" applyAlignment="1">
      <alignment wrapText="1"/>
    </xf>
    <xf numFmtId="0" fontId="1" fillId="0" borderId="0" xfId="0" applyFont="1" applyProtection="1"/>
    <xf numFmtId="0" fontId="0" fillId="0" borderId="0" xfId="0" applyProtection="1"/>
    <xf numFmtId="0" fontId="1" fillId="0" borderId="13" xfId="0" applyFont="1" applyBorder="1" applyAlignment="1">
      <alignment wrapText="1"/>
    </xf>
    <xf numFmtId="0" fontId="1" fillId="0" borderId="13" xfId="0" applyFont="1" applyBorder="1" applyAlignment="1">
      <alignment horizontal="center" wrapText="1"/>
    </xf>
    <xf numFmtId="0" fontId="0" fillId="0" borderId="14" xfId="0" applyBorder="1" applyAlignment="1">
      <alignment wrapText="1"/>
    </xf>
    <xf numFmtId="0" fontId="0" fillId="0" borderId="10" xfId="0" applyBorder="1" applyAlignment="1">
      <alignment wrapText="1"/>
    </xf>
    <xf numFmtId="0" fontId="0" fillId="0" borderId="10" xfId="0" applyBorder="1" applyAlignment="1">
      <alignment horizontal="center"/>
    </xf>
    <xf numFmtId="0" fontId="1" fillId="0" borderId="15" xfId="0" applyFont="1" applyBorder="1" applyAlignment="1">
      <alignment wrapText="1"/>
    </xf>
    <xf numFmtId="0" fontId="1" fillId="0" borderId="2" xfId="0" applyFont="1" applyBorder="1" applyAlignment="1">
      <alignment horizontal="center"/>
    </xf>
    <xf numFmtId="0" fontId="1" fillId="0" borderId="2" xfId="0" applyFont="1" applyBorder="1" applyAlignment="1">
      <alignment horizontal="center" wrapText="1"/>
    </xf>
    <xf numFmtId="0" fontId="1" fillId="0" borderId="15" xfId="0" applyFont="1" applyBorder="1" applyAlignment="1">
      <alignment horizontal="center" wrapText="1"/>
    </xf>
    <xf numFmtId="0" fontId="0" fillId="0" borderId="6" xfId="0" applyBorder="1" applyAlignment="1">
      <alignment horizontal="center"/>
    </xf>
    <xf numFmtId="0" fontId="1" fillId="0" borderId="16" xfId="0" applyFont="1" applyBorder="1" applyAlignment="1">
      <alignment horizontal="center"/>
    </xf>
    <xf numFmtId="0" fontId="0" fillId="0" borderId="6" xfId="0" applyBorder="1" applyAlignment="1">
      <alignment wrapText="1"/>
    </xf>
    <xf numFmtId="0" fontId="0" fillId="0" borderId="6" xfId="0" applyBorder="1"/>
    <xf numFmtId="0" fontId="1" fillId="0" borderId="13" xfId="0" applyFont="1"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0" fillId="0" borderId="15" xfId="0" applyBorder="1" applyAlignment="1">
      <alignment wrapText="1"/>
    </xf>
    <xf numFmtId="0" fontId="4" fillId="0" borderId="0" xfId="1"/>
    <xf numFmtId="0" fontId="0" fillId="0" borderId="0" xfId="0" applyFont="1"/>
    <xf numFmtId="0" fontId="5" fillId="0" borderId="0" xfId="0" applyFont="1"/>
    <xf numFmtId="0" fontId="8" fillId="0" borderId="0" xfId="0" applyFont="1" applyAlignment="1"/>
    <xf numFmtId="0" fontId="7" fillId="0" borderId="0" xfId="0" applyFont="1" applyAlignment="1"/>
    <xf numFmtId="0" fontId="0" fillId="0" borderId="0" xfId="0" applyAlignment="1"/>
    <xf numFmtId="0" fontId="4" fillId="0" borderId="0" xfId="1" applyAlignment="1"/>
    <xf numFmtId="0" fontId="10" fillId="0" borderId="0" xfId="0" applyFont="1" applyBorder="1" applyAlignment="1">
      <alignment horizontal="center" vertical="center"/>
    </xf>
    <xf numFmtId="0" fontId="11" fillId="0" borderId="0" xfId="0" applyFont="1"/>
    <xf numFmtId="0" fontId="12" fillId="0" borderId="0" xfId="0" applyFont="1" applyAlignment="1">
      <alignment horizontal="right"/>
    </xf>
    <xf numFmtId="0" fontId="12" fillId="0" borderId="0" xfId="0" applyFont="1"/>
    <xf numFmtId="0" fontId="6" fillId="0" borderId="0" xfId="0" applyFont="1" applyAlignment="1">
      <alignment wrapText="1"/>
    </xf>
    <xf numFmtId="0" fontId="13" fillId="0" borderId="0" xfId="0" applyFont="1"/>
    <xf numFmtId="0" fontId="13" fillId="0" borderId="0" xfId="0" applyFont="1" applyAlignment="1">
      <alignment horizontal="center"/>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Alignment="1">
      <alignment horizontal="center" wrapText="1"/>
    </xf>
  </cellXfs>
  <cellStyles count="2">
    <cellStyle name="Hyperlink" xfId="1" builtinId="8"/>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sa/3.0"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37</xdr:row>
      <xdr:rowOff>0</xdr:rowOff>
    </xdr:from>
    <xdr:ext cx="838200" cy="295275"/>
    <xdr:pic>
      <xdr:nvPicPr>
        <xdr:cNvPr id="2" name="Picture 1" descr="Creative Commons License">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95300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www.rand.org/content/dam/rand/www/external/health/projects/icice/%20pdfs/qm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workbookViewId="0">
      <selection activeCell="A28" sqref="A28:F34"/>
    </sheetView>
  </sheetViews>
  <sheetFormatPr defaultColWidth="8.81640625" defaultRowHeight="14.5"/>
  <cols>
    <col min="1" max="1" width="12.7265625" customWidth="1"/>
    <col min="2" max="2" width="41.1796875" customWidth="1"/>
    <col min="3" max="3" width="13.7265625" customWidth="1"/>
  </cols>
  <sheetData>
    <row r="1" spans="1:1" ht="36">
      <c r="A1" s="33" t="s">
        <v>85</v>
      </c>
    </row>
    <row r="3" spans="1:1" s="1" customFormat="1">
      <c r="A3" s="1" t="s">
        <v>78</v>
      </c>
    </row>
    <row r="4" spans="1:1" s="1" customFormat="1">
      <c r="A4" s="1" t="s">
        <v>53</v>
      </c>
    </row>
    <row r="5" spans="1:1">
      <c r="A5" s="1" t="s">
        <v>48</v>
      </c>
    </row>
    <row r="7" spans="1:1">
      <c r="A7" s="1" t="s">
        <v>79</v>
      </c>
    </row>
    <row r="8" spans="1:1">
      <c r="A8" s="1" t="s">
        <v>80</v>
      </c>
    </row>
    <row r="10" spans="1:1">
      <c r="A10" s="1" t="s">
        <v>81</v>
      </c>
    </row>
    <row r="11" spans="1:1">
      <c r="A11" s="1" t="s">
        <v>82</v>
      </c>
    </row>
    <row r="13" spans="1:1">
      <c r="A13" s="1" t="s">
        <v>51</v>
      </c>
    </row>
    <row r="14" spans="1:1">
      <c r="A14" s="1" t="s">
        <v>83</v>
      </c>
    </row>
    <row r="15" spans="1:1">
      <c r="A15" s="1" t="s">
        <v>84</v>
      </c>
    </row>
    <row r="17" spans="1:10" ht="58">
      <c r="B17" s="35" t="s">
        <v>118</v>
      </c>
      <c r="C17" s="31" t="s">
        <v>119</v>
      </c>
      <c r="D17" s="27"/>
      <c r="E17" s="27"/>
      <c r="F17" s="28" t="s">
        <v>120</v>
      </c>
      <c r="G17" s="27"/>
      <c r="H17" s="27"/>
      <c r="I17" s="28" t="s">
        <v>121</v>
      </c>
      <c r="J17" s="29" t="s">
        <v>122</v>
      </c>
    </row>
    <row r="18" spans="1:10">
      <c r="B18" s="24"/>
      <c r="C18" s="32">
        <v>7</v>
      </c>
      <c r="D18" s="25">
        <v>6</v>
      </c>
      <c r="E18" s="25">
        <v>5</v>
      </c>
      <c r="F18" s="26">
        <v>4</v>
      </c>
      <c r="G18" s="25">
        <v>3</v>
      </c>
      <c r="H18" s="25">
        <v>2</v>
      </c>
      <c r="I18" s="26">
        <v>1</v>
      </c>
      <c r="J18" s="30">
        <v>0</v>
      </c>
    </row>
    <row r="19" spans="1:10" ht="44.25" customHeight="1">
      <c r="B19" s="21" t="s">
        <v>123</v>
      </c>
      <c r="C19" s="22"/>
      <c r="D19" s="22"/>
      <c r="E19" s="34"/>
      <c r="F19" s="34">
        <v>4</v>
      </c>
      <c r="G19" s="22"/>
      <c r="H19" s="22"/>
      <c r="I19" s="22"/>
      <c r="J19" s="22"/>
    </row>
    <row r="20" spans="1:10" ht="29.25" customHeight="1">
      <c r="B20" s="21" t="s">
        <v>55</v>
      </c>
      <c r="C20" s="23"/>
      <c r="D20" s="23"/>
      <c r="E20" s="23"/>
      <c r="F20" s="23"/>
      <c r="G20" s="23"/>
      <c r="H20" s="23"/>
      <c r="I20" s="34">
        <v>1</v>
      </c>
      <c r="J20" s="23"/>
    </row>
    <row r="22" spans="1:10">
      <c r="A22" s="1" t="s">
        <v>86</v>
      </c>
    </row>
    <row r="23" spans="1:10">
      <c r="A23" s="1" t="s">
        <v>54</v>
      </c>
    </row>
    <row r="25" spans="1:10">
      <c r="A25" s="1" t="s">
        <v>49</v>
      </c>
    </row>
    <row r="26" spans="1:10">
      <c r="A26" s="1" t="s">
        <v>50</v>
      </c>
    </row>
    <row r="28" spans="1:10" ht="15.5">
      <c r="A28" s="67" t="s">
        <v>17</v>
      </c>
      <c r="B28" s="67"/>
      <c r="C28" s="67"/>
      <c r="D28" s="67"/>
    </row>
    <row r="29" spans="1:10" ht="15.5">
      <c r="A29" s="68">
        <v>168</v>
      </c>
      <c r="B29" s="67" t="s">
        <v>24</v>
      </c>
      <c r="C29" s="67"/>
      <c r="D29" s="67"/>
    </row>
    <row r="30" spans="1:10" ht="15.5">
      <c r="A30" s="68" t="s">
        <v>18</v>
      </c>
      <c r="B30" s="67" t="s">
        <v>20</v>
      </c>
      <c r="C30" s="67"/>
      <c r="D30" s="67"/>
    </row>
    <row r="31" spans="1:10" ht="15.5">
      <c r="A31" s="68" t="s">
        <v>19</v>
      </c>
      <c r="B31" s="67" t="s">
        <v>26</v>
      </c>
      <c r="C31" s="67"/>
      <c r="D31" s="67"/>
    </row>
    <row r="32" spans="1:10" ht="15.5">
      <c r="A32" s="68" t="s">
        <v>21</v>
      </c>
      <c r="B32" s="67" t="s">
        <v>22</v>
      </c>
      <c r="C32" s="67"/>
      <c r="D32" s="67"/>
    </row>
    <row r="33" spans="1:5" ht="15.5">
      <c r="A33" s="68" t="s">
        <v>25</v>
      </c>
      <c r="B33" s="67" t="s">
        <v>27</v>
      </c>
      <c r="C33" s="67"/>
      <c r="D33" s="67"/>
    </row>
    <row r="34" spans="1:5" ht="15.5">
      <c r="A34" s="68">
        <v>24</v>
      </c>
      <c r="B34" s="67" t="s">
        <v>23</v>
      </c>
      <c r="C34" s="67"/>
      <c r="D34" s="67"/>
    </row>
    <row r="35" spans="1:5" ht="15.5">
      <c r="A35" s="68"/>
      <c r="B35" s="67"/>
      <c r="C35" s="67"/>
      <c r="D35" s="67"/>
    </row>
    <row r="36" spans="1:5" ht="26">
      <c r="A36" s="63" t="s">
        <v>15</v>
      </c>
    </row>
    <row r="37" spans="1:5" ht="5.25" customHeight="1"/>
    <row r="38" spans="1:5" ht="23.25" customHeight="1">
      <c r="A38" s="62"/>
    </row>
    <row r="39" spans="1:5" ht="39" customHeight="1">
      <c r="A39" s="69" t="s">
        <v>14</v>
      </c>
      <c r="B39" s="70"/>
      <c r="C39" s="70"/>
      <c r="D39" s="70"/>
      <c r="E39" s="70"/>
    </row>
    <row r="41" spans="1:5" ht="30.75" customHeight="1">
      <c r="A41" s="71"/>
      <c r="B41" s="71"/>
    </row>
  </sheetData>
  <mergeCells count="2">
    <mergeCell ref="A39:E39"/>
    <mergeCell ref="A41:B41"/>
  </mergeCells>
  <phoneticPr fontId="14"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3"/>
  <sheetViews>
    <sheetView workbookViewId="0">
      <selection activeCell="L50" sqref="L50"/>
    </sheetView>
  </sheetViews>
  <sheetFormatPr defaultColWidth="8.81640625" defaultRowHeight="14.5"/>
  <cols>
    <col min="1" max="1" width="64.453125" customWidth="1"/>
  </cols>
  <sheetData>
    <row r="1" spans="1:2">
      <c r="A1" s="1" t="s">
        <v>38</v>
      </c>
    </row>
    <row r="3" spans="1:2">
      <c r="A3" s="1" t="s">
        <v>31</v>
      </c>
    </row>
    <row r="4" spans="1:2">
      <c r="A4" t="s">
        <v>33</v>
      </c>
    </row>
    <row r="5" spans="1:2">
      <c r="B5" s="55" t="s">
        <v>32</v>
      </c>
    </row>
    <row r="6" spans="1:2">
      <c r="A6" t="s">
        <v>34</v>
      </c>
    </row>
    <row r="7" spans="1:2">
      <c r="A7" s="56"/>
      <c r="B7" t="s">
        <v>35</v>
      </c>
    </row>
    <row r="10" spans="1:2">
      <c r="A10" s="1" t="s">
        <v>36</v>
      </c>
    </row>
    <row r="11" spans="1:2">
      <c r="A11" t="s">
        <v>39</v>
      </c>
    </row>
    <row r="12" spans="1:2">
      <c r="B12" s="57" t="s">
        <v>37</v>
      </c>
    </row>
    <row r="15" spans="1:2">
      <c r="A15" s="1" t="s">
        <v>142</v>
      </c>
    </row>
    <row r="16" spans="1:2">
      <c r="A16" t="s">
        <v>2</v>
      </c>
    </row>
    <row r="20" spans="1:1">
      <c r="A20" s="1"/>
    </row>
    <row r="23" spans="1:1" ht="29.25" customHeight="1"/>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workbookViewId="0">
      <pane ySplit="1" topLeftCell="A17" activePane="bottomLeft" state="frozen"/>
      <selection pane="bottomLeft" activeCell="B6" sqref="B6"/>
    </sheetView>
  </sheetViews>
  <sheetFormatPr defaultColWidth="8.81640625" defaultRowHeight="14.5"/>
  <cols>
    <col min="1" max="1" width="44" style="1" customWidth="1"/>
    <col min="2" max="2" width="86.1796875" style="6" customWidth="1"/>
  </cols>
  <sheetData>
    <row r="1" spans="1:2" ht="15" thickBot="1">
      <c r="A1" s="8" t="s">
        <v>155</v>
      </c>
      <c r="B1" s="9" t="s">
        <v>156</v>
      </c>
    </row>
    <row r="2" spans="1:2" ht="29">
      <c r="A2" s="13" t="s">
        <v>141</v>
      </c>
      <c r="B2" s="14" t="s">
        <v>98</v>
      </c>
    </row>
    <row r="3" spans="1:2" ht="43.5">
      <c r="A3" s="15" t="s">
        <v>117</v>
      </c>
      <c r="B3" s="20" t="s">
        <v>116</v>
      </c>
    </row>
    <row r="4" spans="1:2" ht="29">
      <c r="A4" s="16" t="s">
        <v>133</v>
      </c>
      <c r="B4" s="18" t="s">
        <v>87</v>
      </c>
    </row>
    <row r="5" spans="1:2" ht="43.5">
      <c r="A5" s="16" t="s">
        <v>134</v>
      </c>
      <c r="B5" s="18" t="s">
        <v>88</v>
      </c>
    </row>
    <row r="6" spans="1:2" ht="43.5">
      <c r="A6" s="15" t="s">
        <v>109</v>
      </c>
      <c r="B6" s="18" t="s">
        <v>108</v>
      </c>
    </row>
    <row r="7" spans="1:2" ht="58">
      <c r="A7" s="15" t="s">
        <v>111</v>
      </c>
      <c r="B7" s="19" t="s">
        <v>110</v>
      </c>
    </row>
    <row r="8" spans="1:2" ht="29">
      <c r="A8" s="16" t="s">
        <v>151</v>
      </c>
      <c r="B8" s="18" t="s">
        <v>104</v>
      </c>
    </row>
    <row r="9" spans="1:2">
      <c r="A9" s="16" t="s">
        <v>152</v>
      </c>
      <c r="B9" s="18" t="s">
        <v>103</v>
      </c>
    </row>
    <row r="10" spans="1:2" ht="29">
      <c r="A10" s="16" t="s">
        <v>153</v>
      </c>
      <c r="B10" s="18" t="s">
        <v>102</v>
      </c>
    </row>
    <row r="11" spans="1:2" ht="29">
      <c r="A11" s="16" t="s">
        <v>150</v>
      </c>
      <c r="B11" s="18" t="s">
        <v>101</v>
      </c>
    </row>
    <row r="12" spans="1:2" ht="93.75" customHeight="1">
      <c r="A12" s="15" t="s">
        <v>113</v>
      </c>
      <c r="B12" s="10" t="s">
        <v>112</v>
      </c>
    </row>
    <row r="13" spans="1:2">
      <c r="A13" s="16" t="s">
        <v>97</v>
      </c>
      <c r="B13" s="7" t="s">
        <v>93</v>
      </c>
    </row>
    <row r="14" spans="1:2" ht="29">
      <c r="A14" s="16" t="s">
        <v>135</v>
      </c>
      <c r="B14" s="18" t="s">
        <v>91</v>
      </c>
    </row>
    <row r="15" spans="1:2">
      <c r="A15" s="16" t="s">
        <v>90</v>
      </c>
      <c r="B15" s="18" t="s">
        <v>95</v>
      </c>
    </row>
    <row r="16" spans="1:2">
      <c r="A16" s="16" t="s">
        <v>96</v>
      </c>
      <c r="B16" s="18" t="s">
        <v>94</v>
      </c>
    </row>
    <row r="17" spans="1:2" ht="58">
      <c r="A17" s="15" t="s">
        <v>157</v>
      </c>
      <c r="B17" s="19" t="s">
        <v>158</v>
      </c>
    </row>
    <row r="18" spans="1:2">
      <c r="A18" s="17" t="s">
        <v>106</v>
      </c>
      <c r="B18" s="18" t="s">
        <v>73</v>
      </c>
    </row>
    <row r="19" spans="1:2" ht="29">
      <c r="A19" s="17" t="s">
        <v>143</v>
      </c>
      <c r="B19" s="18" t="s">
        <v>67</v>
      </c>
    </row>
    <row r="20" spans="1:2">
      <c r="A20" s="15" t="s">
        <v>159</v>
      </c>
      <c r="B20" s="18" t="s">
        <v>160</v>
      </c>
    </row>
    <row r="21" spans="1:2" ht="29">
      <c r="A21" s="16" t="s">
        <v>142</v>
      </c>
      <c r="B21" s="18" t="s">
        <v>72</v>
      </c>
    </row>
    <row r="22" spans="1:2" ht="29">
      <c r="A22" s="16" t="s">
        <v>107</v>
      </c>
      <c r="B22" s="18" t="s">
        <v>74</v>
      </c>
    </row>
    <row r="23" spans="1:2">
      <c r="A23" s="16" t="s">
        <v>147</v>
      </c>
      <c r="B23" s="18" t="s">
        <v>68</v>
      </c>
    </row>
    <row r="24" spans="1:2">
      <c r="A24" s="16" t="s">
        <v>105</v>
      </c>
      <c r="B24" s="18" t="s">
        <v>71</v>
      </c>
    </row>
    <row r="25" spans="1:2">
      <c r="A25" s="16" t="s">
        <v>146</v>
      </c>
      <c r="B25" s="18" t="s">
        <v>75</v>
      </c>
    </row>
    <row r="26" spans="1:2">
      <c r="A26" s="16" t="s">
        <v>144</v>
      </c>
      <c r="B26" s="18" t="s">
        <v>69</v>
      </c>
    </row>
    <row r="27" spans="1:2">
      <c r="A27" s="16" t="s">
        <v>149</v>
      </c>
      <c r="B27" s="18" t="s">
        <v>70</v>
      </c>
    </row>
    <row r="28" spans="1:2" ht="29">
      <c r="A28" s="16" t="s">
        <v>139</v>
      </c>
      <c r="B28" s="18" t="s">
        <v>100</v>
      </c>
    </row>
    <row r="29" spans="1:2">
      <c r="A29" s="16" t="s">
        <v>140</v>
      </c>
      <c r="B29" s="18" t="s">
        <v>99</v>
      </c>
    </row>
    <row r="30" spans="1:2" ht="72.5">
      <c r="A30" s="15" t="s">
        <v>115</v>
      </c>
      <c r="B30" s="19" t="s">
        <v>114</v>
      </c>
    </row>
    <row r="31" spans="1:2">
      <c r="A31" s="16" t="s">
        <v>89</v>
      </c>
      <c r="B31" s="18" t="s">
        <v>92</v>
      </c>
    </row>
    <row r="32" spans="1:2">
      <c r="A32" s="16" t="s">
        <v>132</v>
      </c>
      <c r="B32" s="18" t="s">
        <v>77</v>
      </c>
    </row>
    <row r="33" spans="1:2" ht="29.5" thickBot="1">
      <c r="A33" s="11" t="s">
        <v>154</v>
      </c>
      <c r="B33" s="12" t="s">
        <v>76</v>
      </c>
    </row>
  </sheetData>
  <sortState xmlns:xlrd2="http://schemas.microsoft.com/office/spreadsheetml/2017/richdata2" ref="A2:B33">
    <sortCondition ref="A2:A33"/>
  </sortState>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workbookViewId="0">
      <pane ySplit="2" topLeftCell="A15" activePane="bottomLeft" state="frozen"/>
      <selection pane="bottomLeft" activeCell="H11" sqref="H11"/>
    </sheetView>
  </sheetViews>
  <sheetFormatPr defaultColWidth="8.81640625" defaultRowHeight="14.5"/>
  <cols>
    <col min="1" max="1" width="42.453125" style="2" customWidth="1"/>
    <col min="2" max="2" width="13.1796875" customWidth="1"/>
    <col min="5" max="5" width="11.453125" customWidth="1"/>
    <col min="11" max="11" width="9.1796875" customWidth="1"/>
    <col min="12" max="13" width="9.1796875" hidden="1" customWidth="1"/>
  </cols>
  <sheetData>
    <row r="1" spans="1:14" ht="43.5">
      <c r="A1" s="38" t="s">
        <v>118</v>
      </c>
      <c r="B1" s="4" t="s">
        <v>119</v>
      </c>
      <c r="C1" s="4"/>
      <c r="D1" s="4"/>
      <c r="E1" s="5" t="s">
        <v>120</v>
      </c>
      <c r="F1" s="4"/>
      <c r="G1" s="4"/>
      <c r="H1" s="5" t="s">
        <v>121</v>
      </c>
      <c r="I1" s="39" t="s">
        <v>122</v>
      </c>
      <c r="J1" s="3"/>
      <c r="K1" s="3"/>
      <c r="L1" s="3" t="s">
        <v>131</v>
      </c>
      <c r="M1" s="3" t="s">
        <v>52</v>
      </c>
      <c r="N1" s="3"/>
    </row>
    <row r="2" spans="1:14" ht="15" thickBot="1">
      <c r="A2" s="43"/>
      <c r="B2" s="48">
        <v>7</v>
      </c>
      <c r="C2" s="44">
        <v>6</v>
      </c>
      <c r="D2" s="44">
        <v>5</v>
      </c>
      <c r="E2" s="45">
        <v>4</v>
      </c>
      <c r="F2" s="44">
        <v>3</v>
      </c>
      <c r="G2" s="44">
        <v>2</v>
      </c>
      <c r="H2" s="45">
        <v>1</v>
      </c>
      <c r="I2" s="46">
        <v>0</v>
      </c>
      <c r="J2" s="3"/>
      <c r="K2" s="3"/>
      <c r="L2" s="3"/>
      <c r="M2" s="3"/>
      <c r="N2" s="3"/>
    </row>
    <row r="3" spans="1:14" ht="29">
      <c r="A3" s="41" t="s">
        <v>123</v>
      </c>
      <c r="B3" s="47"/>
      <c r="C3" s="47"/>
      <c r="D3" s="47"/>
      <c r="E3" s="47"/>
      <c r="F3" s="47"/>
      <c r="G3" s="47"/>
      <c r="H3" s="47"/>
      <c r="I3" s="47"/>
      <c r="J3" s="3"/>
      <c r="K3" s="3"/>
      <c r="L3" s="3">
        <f t="shared" ref="L3:L19" si="0">B3+C3+D3+E3+F3+G3+H3+I3</f>
        <v>0</v>
      </c>
      <c r="M3" s="3"/>
      <c r="N3" s="3"/>
    </row>
    <row r="4" spans="1:14" ht="29">
      <c r="A4" s="40" t="s">
        <v>55</v>
      </c>
      <c r="B4" s="23"/>
      <c r="C4" s="23"/>
      <c r="D4" s="23"/>
      <c r="E4" s="23"/>
      <c r="F4" s="23"/>
      <c r="G4" s="23"/>
      <c r="H4" s="47"/>
      <c r="I4" s="23"/>
      <c r="L4" s="3">
        <f t="shared" si="0"/>
        <v>0</v>
      </c>
    </row>
    <row r="5" spans="1:14" ht="29">
      <c r="A5" s="40" t="s">
        <v>56</v>
      </c>
      <c r="B5" s="23"/>
      <c r="C5" s="23"/>
      <c r="D5" s="23"/>
      <c r="E5" s="23"/>
      <c r="F5" s="23"/>
      <c r="G5" s="23"/>
      <c r="H5" s="47"/>
      <c r="I5" s="23"/>
      <c r="L5" s="3">
        <f t="shared" si="0"/>
        <v>0</v>
      </c>
    </row>
    <row r="6" spans="1:14" ht="43.5">
      <c r="A6" s="40" t="s">
        <v>28</v>
      </c>
      <c r="B6" s="23"/>
      <c r="C6" s="23"/>
      <c r="D6" s="23"/>
      <c r="E6" s="23"/>
      <c r="F6" s="23"/>
      <c r="G6" s="23"/>
      <c r="H6" s="47"/>
      <c r="I6" s="23"/>
      <c r="L6" s="3">
        <f t="shared" si="0"/>
        <v>0</v>
      </c>
    </row>
    <row r="7" spans="1:14" ht="31">
      <c r="A7" s="40" t="s">
        <v>0</v>
      </c>
      <c r="B7" s="23"/>
      <c r="C7" s="23"/>
      <c r="D7" s="23"/>
      <c r="E7" s="23"/>
      <c r="F7" s="23"/>
      <c r="G7" s="23"/>
      <c r="H7" s="47"/>
      <c r="I7" s="23"/>
      <c r="L7" s="3">
        <f t="shared" si="0"/>
        <v>0</v>
      </c>
    </row>
    <row r="8" spans="1:14" ht="31">
      <c r="A8" s="40" t="s">
        <v>3</v>
      </c>
      <c r="B8" s="23"/>
      <c r="C8" s="23"/>
      <c r="D8" s="23"/>
      <c r="E8" s="23"/>
      <c r="F8" s="23"/>
      <c r="G8" s="23"/>
      <c r="H8" s="47"/>
      <c r="I8" s="23"/>
      <c r="L8" s="3">
        <f t="shared" si="0"/>
        <v>0</v>
      </c>
      <c r="M8">
        <f>(L8+L9+L10+L11+L12+L13)/6</f>
        <v>0</v>
      </c>
    </row>
    <row r="9" spans="1:14" ht="31">
      <c r="A9" s="40" t="s">
        <v>4</v>
      </c>
      <c r="B9" s="23"/>
      <c r="C9" s="23"/>
      <c r="D9" s="23"/>
      <c r="E9" s="23"/>
      <c r="F9" s="23"/>
      <c r="G9" s="23"/>
      <c r="H9" s="47"/>
      <c r="I9" s="23"/>
      <c r="L9" s="3">
        <f t="shared" si="0"/>
        <v>0</v>
      </c>
    </row>
    <row r="10" spans="1:14" ht="31">
      <c r="A10" s="40" t="s">
        <v>5</v>
      </c>
      <c r="B10" s="23"/>
      <c r="C10" s="23"/>
      <c r="D10" s="23"/>
      <c r="E10" s="23"/>
      <c r="F10" s="23"/>
      <c r="G10" s="23"/>
      <c r="H10" s="47"/>
      <c r="I10" s="23"/>
      <c r="L10" s="3">
        <f t="shared" si="0"/>
        <v>0</v>
      </c>
    </row>
    <row r="11" spans="1:14" ht="31">
      <c r="A11" s="41" t="s">
        <v>6</v>
      </c>
      <c r="B11" s="23"/>
      <c r="C11" s="23"/>
      <c r="D11" s="23"/>
      <c r="E11" s="23"/>
      <c r="F11" s="23"/>
      <c r="G11" s="23"/>
      <c r="H11" s="47"/>
      <c r="I11" s="23"/>
      <c r="L11" s="3">
        <f t="shared" si="0"/>
        <v>0</v>
      </c>
    </row>
    <row r="12" spans="1:14" ht="31">
      <c r="A12" s="40" t="s">
        <v>7</v>
      </c>
      <c r="B12" s="23"/>
      <c r="C12" s="23"/>
      <c r="D12" s="23"/>
      <c r="E12" s="23"/>
      <c r="F12" s="23"/>
      <c r="G12" s="23"/>
      <c r="H12" s="47"/>
      <c r="I12" s="23"/>
      <c r="L12" s="3">
        <f t="shared" si="0"/>
        <v>0</v>
      </c>
    </row>
    <row r="13" spans="1:14" ht="31">
      <c r="A13" s="40" t="s">
        <v>8</v>
      </c>
      <c r="B13" s="23"/>
      <c r="C13" s="23"/>
      <c r="D13" s="23"/>
      <c r="E13" s="23"/>
      <c r="F13" s="23"/>
      <c r="G13" s="23"/>
      <c r="H13" s="47"/>
      <c r="I13" s="23"/>
      <c r="L13" s="3">
        <f t="shared" si="0"/>
        <v>0</v>
      </c>
      <c r="M13">
        <f>(L17+L14+L15+L16)/4</f>
        <v>0</v>
      </c>
    </row>
    <row r="14" spans="1:14" ht="31">
      <c r="A14" s="40" t="s">
        <v>9</v>
      </c>
      <c r="B14" s="23"/>
      <c r="C14" s="23"/>
      <c r="D14" s="23"/>
      <c r="E14" s="23"/>
      <c r="F14" s="23"/>
      <c r="G14" s="23"/>
      <c r="H14" s="47"/>
      <c r="I14" s="23"/>
      <c r="L14" s="3">
        <f t="shared" si="0"/>
        <v>0</v>
      </c>
    </row>
    <row r="15" spans="1:14" ht="31">
      <c r="A15" s="40" t="s">
        <v>10</v>
      </c>
      <c r="B15" s="23"/>
      <c r="C15" s="23"/>
      <c r="D15" s="23"/>
      <c r="E15" s="23"/>
      <c r="F15" s="23"/>
      <c r="G15" s="23"/>
      <c r="H15" s="47"/>
      <c r="I15" s="23"/>
      <c r="L15" s="3">
        <f t="shared" si="0"/>
        <v>0</v>
      </c>
    </row>
    <row r="16" spans="1:14" ht="31">
      <c r="A16" s="40" t="s">
        <v>11</v>
      </c>
      <c r="B16" s="23"/>
      <c r="C16" s="23"/>
      <c r="D16" s="23"/>
      <c r="E16" s="23"/>
      <c r="F16" s="23"/>
      <c r="G16" s="23"/>
      <c r="H16" s="47"/>
      <c r="I16" s="23"/>
      <c r="L16" s="3">
        <f t="shared" si="0"/>
        <v>0</v>
      </c>
    </row>
    <row r="17" spans="1:12" ht="31">
      <c r="A17" s="40" t="s">
        <v>12</v>
      </c>
      <c r="B17" s="23"/>
      <c r="C17" s="23"/>
      <c r="D17" s="23"/>
      <c r="E17" s="23"/>
      <c r="F17" s="23"/>
      <c r="G17" s="23"/>
      <c r="H17" s="47"/>
      <c r="I17" s="23"/>
      <c r="L17" s="3">
        <f t="shared" si="0"/>
        <v>0</v>
      </c>
    </row>
    <row r="18" spans="1:12" ht="43.5">
      <c r="A18" s="40" t="s">
        <v>57</v>
      </c>
      <c r="B18" s="23"/>
      <c r="C18" s="23"/>
      <c r="D18" s="23"/>
      <c r="E18" s="23"/>
      <c r="F18" s="23"/>
      <c r="G18" s="23"/>
      <c r="H18" s="47"/>
      <c r="I18" s="23"/>
      <c r="L18" s="3">
        <f t="shared" si="0"/>
        <v>0</v>
      </c>
    </row>
    <row r="19" spans="1:12" ht="43.5">
      <c r="A19" s="40" t="s">
        <v>124</v>
      </c>
      <c r="B19" s="23"/>
      <c r="C19" s="23"/>
      <c r="D19" s="23"/>
      <c r="E19" s="23"/>
      <c r="F19" s="23"/>
      <c r="G19" s="23"/>
      <c r="H19" s="47"/>
      <c r="I19" s="23"/>
      <c r="L19" s="3">
        <f t="shared" si="0"/>
        <v>0</v>
      </c>
    </row>
    <row r="23" spans="1:12">
      <c r="A23" s="6" t="s">
        <v>44</v>
      </c>
    </row>
    <row r="24" spans="1:12" ht="16.5">
      <c r="A24" s="60" t="s">
        <v>1</v>
      </c>
    </row>
    <row r="25" spans="1:12" ht="16.5">
      <c r="A25" s="58" t="s">
        <v>13</v>
      </c>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opLeftCell="A4" workbookViewId="0">
      <selection activeCell="H6" sqref="H6"/>
    </sheetView>
  </sheetViews>
  <sheetFormatPr defaultColWidth="8.81640625" defaultRowHeight="14.5"/>
  <cols>
    <col min="1" max="1" width="32.1796875" style="2" customWidth="1"/>
    <col min="2" max="2" width="14" customWidth="1"/>
    <col min="12" max="13" width="9.1796875" hidden="1" customWidth="1"/>
  </cols>
  <sheetData>
    <row r="1" spans="1:14" ht="58">
      <c r="A1" s="38" t="s">
        <v>118</v>
      </c>
      <c r="B1" s="25" t="s">
        <v>119</v>
      </c>
      <c r="C1" s="25"/>
      <c r="D1" s="25"/>
      <c r="E1" s="26" t="s">
        <v>120</v>
      </c>
      <c r="F1" s="25"/>
      <c r="G1" s="25"/>
      <c r="H1" s="26" t="s">
        <v>121</v>
      </c>
      <c r="I1" s="39" t="s">
        <v>122</v>
      </c>
      <c r="J1" s="3"/>
      <c r="K1" s="3"/>
      <c r="L1" s="3" t="s">
        <v>131</v>
      </c>
      <c r="M1" s="3"/>
      <c r="N1" s="3"/>
    </row>
    <row r="2" spans="1:14" ht="15" thickBot="1">
      <c r="A2" s="43"/>
      <c r="B2" s="44">
        <v>7</v>
      </c>
      <c r="C2" s="44">
        <v>6</v>
      </c>
      <c r="D2" s="44">
        <v>5</v>
      </c>
      <c r="E2" s="45">
        <v>4</v>
      </c>
      <c r="F2" s="44">
        <v>3</v>
      </c>
      <c r="G2" s="44">
        <v>2</v>
      </c>
      <c r="H2" s="45">
        <v>1</v>
      </c>
      <c r="I2" s="46">
        <v>0</v>
      </c>
      <c r="J2" s="3"/>
      <c r="K2" s="3"/>
      <c r="L2" s="3"/>
      <c r="M2" s="3"/>
      <c r="N2" s="3"/>
    </row>
    <row r="3" spans="1:14" ht="29">
      <c r="A3" s="49" t="s">
        <v>58</v>
      </c>
      <c r="B3" s="50"/>
      <c r="C3" s="50"/>
      <c r="D3" s="50"/>
      <c r="E3" s="50"/>
      <c r="F3" s="50"/>
      <c r="G3" s="50"/>
      <c r="H3" s="50"/>
      <c r="I3" s="50"/>
      <c r="L3">
        <f>B3+C3+D3+E3+F3+G3+H3+I3</f>
        <v>0</v>
      </c>
    </row>
    <row r="4" spans="1:14" ht="43.5">
      <c r="A4" s="21" t="s">
        <v>125</v>
      </c>
      <c r="B4" s="23"/>
      <c r="C4" s="23"/>
      <c r="D4" s="23"/>
      <c r="E4" s="50"/>
      <c r="F4" s="23"/>
      <c r="G4" s="23"/>
      <c r="H4" s="50"/>
      <c r="I4" s="23"/>
      <c r="L4">
        <f>B4+C4+D4+E4+F4+G4+H4+I4</f>
        <v>0</v>
      </c>
    </row>
    <row r="5" spans="1:14" ht="58">
      <c r="A5" s="21" t="s">
        <v>59</v>
      </c>
      <c r="B5" s="23"/>
      <c r="C5" s="23"/>
      <c r="D5" s="23"/>
      <c r="E5" s="50"/>
      <c r="F5" s="23"/>
      <c r="G5" s="23"/>
      <c r="H5" s="50"/>
      <c r="I5" s="23"/>
      <c r="L5">
        <f>B5+C5+D5+E5+F5+G5+H5+I5</f>
        <v>0</v>
      </c>
    </row>
    <row r="6" spans="1:14" ht="72.5">
      <c r="A6" s="21" t="s">
        <v>60</v>
      </c>
      <c r="B6" s="23"/>
      <c r="C6" s="23"/>
      <c r="D6" s="23"/>
      <c r="E6" s="50"/>
      <c r="F6" s="23"/>
      <c r="G6" s="23"/>
      <c r="H6" s="50"/>
      <c r="I6" s="23"/>
      <c r="L6">
        <f>B6+C6+D6+E6+F6+G6+H6+I6</f>
        <v>0</v>
      </c>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
  <sheetViews>
    <sheetView workbookViewId="0">
      <selection activeCell="H4" sqref="H4"/>
    </sheetView>
  </sheetViews>
  <sheetFormatPr defaultColWidth="8.81640625" defaultRowHeight="14.5"/>
  <cols>
    <col min="1" max="1" width="33.26953125" style="2" customWidth="1"/>
    <col min="2" max="2" width="12.81640625" customWidth="1"/>
    <col min="12" max="13" width="9.1796875" hidden="1" customWidth="1"/>
  </cols>
  <sheetData>
    <row r="1" spans="1:14" ht="58">
      <c r="A1" s="38" t="s">
        <v>118</v>
      </c>
      <c r="B1" s="25" t="s">
        <v>119</v>
      </c>
      <c r="C1" s="25"/>
      <c r="D1" s="25"/>
      <c r="E1" s="26" t="s">
        <v>120</v>
      </c>
      <c r="F1" s="25"/>
      <c r="G1" s="25"/>
      <c r="H1" s="26" t="s">
        <v>121</v>
      </c>
      <c r="I1" s="39" t="s">
        <v>122</v>
      </c>
      <c r="J1" s="3"/>
      <c r="K1" s="3"/>
      <c r="L1" s="3" t="s">
        <v>131</v>
      </c>
      <c r="M1" s="3"/>
      <c r="N1" s="3"/>
    </row>
    <row r="2" spans="1:14" ht="15" thickBot="1">
      <c r="A2" s="43"/>
      <c r="B2" s="44">
        <v>7</v>
      </c>
      <c r="C2" s="44">
        <v>6</v>
      </c>
      <c r="D2" s="44">
        <v>5</v>
      </c>
      <c r="E2" s="45">
        <v>4</v>
      </c>
      <c r="F2" s="44">
        <v>3</v>
      </c>
      <c r="G2" s="44">
        <v>2</v>
      </c>
      <c r="H2" s="45">
        <v>1</v>
      </c>
      <c r="I2" s="46">
        <v>0</v>
      </c>
      <c r="J2" s="3"/>
      <c r="K2" s="3"/>
      <c r="L2" s="3"/>
      <c r="M2" s="3"/>
      <c r="N2" s="3"/>
    </row>
    <row r="3" spans="1:14" ht="43.5">
      <c r="A3" s="49" t="s">
        <v>61</v>
      </c>
      <c r="B3" s="50"/>
      <c r="C3" s="50"/>
      <c r="D3" s="50"/>
      <c r="E3" s="50"/>
      <c r="F3" s="50"/>
      <c r="G3" s="50"/>
      <c r="H3" s="50"/>
      <c r="I3" s="50"/>
      <c r="L3">
        <f>B3+C3+D3+E3+F3+G3+H3+I3</f>
        <v>0</v>
      </c>
    </row>
    <row r="4" spans="1:14" ht="43.5">
      <c r="A4" s="21" t="s">
        <v>29</v>
      </c>
      <c r="B4" s="23"/>
      <c r="C4" s="23"/>
      <c r="D4" s="23"/>
      <c r="E4" s="50"/>
      <c r="F4" s="23"/>
      <c r="G4" s="23"/>
      <c r="H4" s="23"/>
      <c r="I4" s="23"/>
      <c r="L4">
        <f>B4+C4+D4+E4+F4+G4+H4+I4</f>
        <v>0</v>
      </c>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8"/>
  <sheetViews>
    <sheetView workbookViewId="0">
      <selection activeCell="B5" sqref="B5"/>
    </sheetView>
  </sheetViews>
  <sheetFormatPr defaultColWidth="8.81640625" defaultRowHeight="14.5"/>
  <cols>
    <col min="1" max="1" width="35.453125" style="2" customWidth="1"/>
    <col min="2" max="2" width="13.453125" customWidth="1"/>
    <col min="12" max="13" width="9.1796875" hidden="1" customWidth="1"/>
  </cols>
  <sheetData>
    <row r="1" spans="1:14" ht="58">
      <c r="A1" s="38" t="s">
        <v>118</v>
      </c>
      <c r="B1" s="25" t="s">
        <v>119</v>
      </c>
      <c r="C1" s="25"/>
      <c r="D1" s="25"/>
      <c r="E1" s="26" t="s">
        <v>120</v>
      </c>
      <c r="F1" s="25"/>
      <c r="G1" s="25"/>
      <c r="H1" s="26" t="s">
        <v>121</v>
      </c>
      <c r="I1" s="39" t="s">
        <v>122</v>
      </c>
      <c r="J1" s="3"/>
      <c r="K1" s="3"/>
      <c r="L1" s="3" t="s">
        <v>131</v>
      </c>
      <c r="M1" s="3" t="s">
        <v>52</v>
      </c>
      <c r="N1" s="3"/>
    </row>
    <row r="2" spans="1:14" ht="15" thickBot="1">
      <c r="A2" s="43"/>
      <c r="B2" s="44">
        <v>7</v>
      </c>
      <c r="C2" s="44">
        <v>6</v>
      </c>
      <c r="D2" s="44">
        <v>5</v>
      </c>
      <c r="E2" s="45">
        <v>4</v>
      </c>
      <c r="F2" s="44">
        <v>3</v>
      </c>
      <c r="G2" s="44">
        <v>2</v>
      </c>
      <c r="H2" s="45">
        <v>1</v>
      </c>
      <c r="I2" s="46">
        <v>0</v>
      </c>
      <c r="J2" s="3"/>
      <c r="K2" s="3"/>
      <c r="L2" s="3"/>
      <c r="M2" s="3"/>
      <c r="N2" s="3"/>
    </row>
    <row r="3" spans="1:14" ht="43.5">
      <c r="A3" s="49" t="s">
        <v>126</v>
      </c>
      <c r="B3" s="50"/>
      <c r="C3" s="50"/>
      <c r="D3" s="50"/>
      <c r="E3" s="50"/>
      <c r="F3" s="50"/>
      <c r="G3" s="50"/>
      <c r="H3" s="50"/>
      <c r="I3" s="50"/>
      <c r="L3">
        <f>B3+C3+D3+E3+F3+G3+H3+I3</f>
        <v>0</v>
      </c>
    </row>
    <row r="4" spans="1:14" ht="43.5">
      <c r="A4" s="21" t="s">
        <v>62</v>
      </c>
      <c r="B4" s="23"/>
      <c r="C4" s="23"/>
      <c r="D4" s="23"/>
      <c r="E4" s="50"/>
      <c r="F4" s="23"/>
      <c r="G4" s="23"/>
      <c r="H4" s="50"/>
      <c r="I4" s="23"/>
      <c r="L4">
        <f>B4+C4+D4+E4+F4+G4+H4+I4</f>
        <v>0</v>
      </c>
    </row>
    <row r="5" spans="1:14" ht="29">
      <c r="A5" s="21" t="s">
        <v>63</v>
      </c>
      <c r="B5" s="23"/>
      <c r="C5" s="23"/>
      <c r="D5" s="23"/>
      <c r="E5" s="50"/>
      <c r="F5" s="23"/>
      <c r="G5" s="23"/>
      <c r="H5" s="50"/>
      <c r="I5" s="23"/>
      <c r="L5">
        <f>8-(B5+C5+D5+E5+F5+G5+H5+I5)</f>
        <v>8</v>
      </c>
    </row>
    <row r="6" spans="1:14" ht="29">
      <c r="A6" s="21" t="s">
        <v>127</v>
      </c>
      <c r="B6" s="23"/>
      <c r="C6" s="23"/>
      <c r="D6" s="23"/>
      <c r="E6" s="50"/>
      <c r="F6" s="23"/>
      <c r="G6" s="23"/>
      <c r="H6" s="50"/>
      <c r="I6" s="23"/>
      <c r="L6">
        <f t="shared" ref="L6:L11" si="0">B6+C6+D6+E6+F6+G6+H6+I6</f>
        <v>0</v>
      </c>
    </row>
    <row r="7" spans="1:14" ht="46.5">
      <c r="A7" s="21" t="s">
        <v>40</v>
      </c>
      <c r="B7" s="23"/>
      <c r="C7" s="23"/>
      <c r="D7" s="23"/>
      <c r="E7" s="50"/>
      <c r="F7" s="23"/>
      <c r="G7" s="23"/>
      <c r="H7" s="50"/>
      <c r="I7" s="23"/>
      <c r="L7">
        <f t="shared" si="0"/>
        <v>0</v>
      </c>
      <c r="M7">
        <f>(L7+L8+L9+L10)/4</f>
        <v>0</v>
      </c>
    </row>
    <row r="8" spans="1:14" ht="60">
      <c r="A8" s="21" t="s">
        <v>41</v>
      </c>
      <c r="B8" s="23"/>
      <c r="C8" s="23"/>
      <c r="D8" s="23"/>
      <c r="E8" s="50"/>
      <c r="F8" s="23"/>
      <c r="G8" s="23"/>
      <c r="H8" s="50"/>
      <c r="I8" s="23"/>
      <c r="L8">
        <f t="shared" si="0"/>
        <v>0</v>
      </c>
    </row>
    <row r="9" spans="1:14" ht="45.5">
      <c r="A9" s="21" t="s">
        <v>42</v>
      </c>
      <c r="B9" s="23"/>
      <c r="C9" s="23"/>
      <c r="D9" s="23"/>
      <c r="E9" s="50"/>
      <c r="F9" s="23"/>
      <c r="G9" s="23"/>
      <c r="H9" s="50"/>
      <c r="I9" s="23"/>
      <c r="L9">
        <f t="shared" si="0"/>
        <v>0</v>
      </c>
    </row>
    <row r="10" spans="1:14" ht="45.5">
      <c r="A10" s="21" t="s">
        <v>43</v>
      </c>
      <c r="B10" s="23"/>
      <c r="C10" s="23"/>
      <c r="D10" s="23"/>
      <c r="E10" s="50"/>
      <c r="F10" s="23"/>
      <c r="G10" s="23"/>
      <c r="H10" s="50"/>
      <c r="I10" s="23"/>
      <c r="L10">
        <f t="shared" si="0"/>
        <v>0</v>
      </c>
    </row>
    <row r="11" spans="1:14" ht="29">
      <c r="A11" s="21" t="s">
        <v>64</v>
      </c>
      <c r="B11" s="23"/>
      <c r="C11" s="23"/>
      <c r="D11" s="23"/>
      <c r="E11" s="50"/>
      <c r="F11" s="23"/>
      <c r="G11" s="23"/>
      <c r="H11" s="50"/>
      <c r="I11" s="23"/>
      <c r="L11">
        <f t="shared" si="0"/>
        <v>0</v>
      </c>
    </row>
    <row r="15" spans="1:14">
      <c r="A15" s="6" t="s">
        <v>44</v>
      </c>
    </row>
    <row r="16" spans="1:14" ht="17.5">
      <c r="A16" s="59" t="s">
        <v>46</v>
      </c>
    </row>
    <row r="17" spans="1:1">
      <c r="A17" s="61" t="s">
        <v>45</v>
      </c>
    </row>
    <row r="18" spans="1:1">
      <c r="A18" s="60" t="s">
        <v>47</v>
      </c>
    </row>
  </sheetData>
  <phoneticPr fontId="14" type="noConversion"/>
  <hyperlinks>
    <hyperlink ref="A17" r:id="rId1" xr:uid="{00000000-0004-0000-0500-000000000000}"/>
  </hyperlink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
  <sheetViews>
    <sheetView workbookViewId="0">
      <selection activeCell="H4" sqref="H4"/>
    </sheetView>
  </sheetViews>
  <sheetFormatPr defaultColWidth="8.81640625" defaultRowHeight="14.5"/>
  <cols>
    <col min="1" max="1" width="38.7265625" style="2" customWidth="1"/>
    <col min="2" max="2" width="11.81640625" customWidth="1"/>
    <col min="12" max="12" width="9.1796875" hidden="1" customWidth="1"/>
    <col min="13" max="13" width="9.1796875" customWidth="1"/>
  </cols>
  <sheetData>
    <row r="1" spans="1:14" ht="58">
      <c r="A1" s="38" t="s">
        <v>118</v>
      </c>
      <c r="B1" s="25" t="s">
        <v>119</v>
      </c>
      <c r="C1" s="25"/>
      <c r="D1" s="25"/>
      <c r="E1" s="26" t="s">
        <v>120</v>
      </c>
      <c r="F1" s="25"/>
      <c r="G1" s="25"/>
      <c r="H1" s="26" t="s">
        <v>121</v>
      </c>
      <c r="I1" s="39" t="s">
        <v>122</v>
      </c>
      <c r="J1" s="3"/>
      <c r="K1" s="3"/>
      <c r="L1" s="3" t="s">
        <v>131</v>
      </c>
      <c r="M1" s="3"/>
      <c r="N1" s="3"/>
    </row>
    <row r="2" spans="1:14" ht="15" thickBot="1">
      <c r="A2" s="43"/>
      <c r="B2" s="44">
        <v>7</v>
      </c>
      <c r="C2" s="44">
        <v>6</v>
      </c>
      <c r="D2" s="44">
        <v>5</v>
      </c>
      <c r="E2" s="45">
        <v>4</v>
      </c>
      <c r="F2" s="44">
        <v>3</v>
      </c>
      <c r="G2" s="44">
        <v>2</v>
      </c>
      <c r="H2" s="45">
        <v>1</v>
      </c>
      <c r="I2" s="46">
        <v>0</v>
      </c>
      <c r="J2" s="3"/>
      <c r="K2" s="3"/>
      <c r="L2" s="3"/>
      <c r="M2" s="3"/>
      <c r="N2" s="3"/>
    </row>
    <row r="3" spans="1:14" ht="43.5">
      <c r="A3" s="49" t="s">
        <v>30</v>
      </c>
      <c r="B3" s="50"/>
      <c r="C3" s="50"/>
      <c r="D3" s="50"/>
      <c r="E3" s="50"/>
      <c r="F3" s="50"/>
      <c r="G3" s="50"/>
      <c r="H3" s="50"/>
      <c r="I3" s="50"/>
      <c r="L3">
        <f>B3+C3+D3+E3+F3+G3+H3+I3</f>
        <v>0</v>
      </c>
    </row>
    <row r="4" spans="1:14" ht="72.5">
      <c r="A4" s="21" t="s">
        <v>65</v>
      </c>
      <c r="B4" s="23"/>
      <c r="C4" s="23"/>
      <c r="D4" s="23"/>
      <c r="E4" s="23"/>
      <c r="F4" s="23"/>
      <c r="G4" s="23"/>
      <c r="H4" s="23"/>
      <c r="I4" s="23"/>
      <c r="L4">
        <f>B4+C4+D4+E4+F4+G4+H4+I4</f>
        <v>0</v>
      </c>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
  <sheetViews>
    <sheetView workbookViewId="0">
      <selection activeCell="C3" sqref="C3"/>
    </sheetView>
  </sheetViews>
  <sheetFormatPr defaultColWidth="8.81640625" defaultRowHeight="14.5"/>
  <cols>
    <col min="1" max="1" width="35.7265625" style="2" customWidth="1"/>
    <col min="2" max="3" width="8.81640625" style="3"/>
    <col min="12" max="12" width="9.1796875" hidden="1" customWidth="1"/>
    <col min="13" max="13" width="9.1796875" customWidth="1"/>
  </cols>
  <sheetData>
    <row r="1" spans="1:12">
      <c r="A1" s="38" t="s">
        <v>118</v>
      </c>
      <c r="B1" s="25" t="s">
        <v>128</v>
      </c>
      <c r="C1" s="51" t="s">
        <v>129</v>
      </c>
      <c r="L1" t="s">
        <v>131</v>
      </c>
    </row>
    <row r="2" spans="1:12" ht="15" thickBot="1">
      <c r="A2" s="54"/>
      <c r="B2" s="52">
        <v>7</v>
      </c>
      <c r="C2" s="53">
        <v>1</v>
      </c>
    </row>
    <row r="3" spans="1:12" ht="29">
      <c r="A3" s="49" t="s">
        <v>66</v>
      </c>
      <c r="B3" s="42"/>
      <c r="C3" s="47"/>
      <c r="L3">
        <f>B3+C3</f>
        <v>0</v>
      </c>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9"/>
  <sheetViews>
    <sheetView tabSelected="1" topLeftCell="A9" zoomScale="115" zoomScaleNormal="115" zoomScalePageLayoutView="115" workbookViewId="0">
      <selection activeCell="D9" sqref="D9"/>
    </sheetView>
  </sheetViews>
  <sheetFormatPr defaultColWidth="8.81640625" defaultRowHeight="14.5"/>
  <cols>
    <col min="1" max="1" width="44.453125" customWidth="1"/>
    <col min="4" max="4" width="26.26953125" customWidth="1"/>
    <col min="5" max="5" width="12.453125" customWidth="1"/>
    <col min="8" max="8" width="13.81640625" customWidth="1"/>
  </cols>
  <sheetData>
    <row r="1" spans="1:11">
      <c r="A1" s="1" t="s">
        <v>130</v>
      </c>
      <c r="B1" s="36" t="s">
        <v>131</v>
      </c>
    </row>
    <row r="2" spans="1:11">
      <c r="A2" t="s">
        <v>133</v>
      </c>
      <c r="B2" s="37">
        <f>Environment!L3</f>
        <v>0</v>
      </c>
    </row>
    <row r="3" spans="1:11" ht="15.5">
      <c r="A3" t="s">
        <v>134</v>
      </c>
      <c r="B3" s="37">
        <f>Environment!L4</f>
        <v>0</v>
      </c>
      <c r="E3" s="67" t="s">
        <v>17</v>
      </c>
      <c r="F3" s="67"/>
      <c r="G3" s="67"/>
      <c r="H3" s="67"/>
      <c r="I3" s="67"/>
      <c r="J3" s="67"/>
      <c r="K3" s="67"/>
    </row>
    <row r="4" spans="1:11" ht="15.5">
      <c r="A4" t="s">
        <v>135</v>
      </c>
      <c r="B4" s="37">
        <f>Organization!L3</f>
        <v>0</v>
      </c>
      <c r="E4" s="68">
        <v>168</v>
      </c>
      <c r="F4" s="67" t="s">
        <v>24</v>
      </c>
      <c r="G4" s="67"/>
      <c r="H4" s="67"/>
      <c r="I4" s="67"/>
      <c r="J4" s="67"/>
      <c r="K4" s="67"/>
    </row>
    <row r="5" spans="1:11" ht="15.5">
      <c r="A5" t="s">
        <v>136</v>
      </c>
      <c r="B5" s="37">
        <f>Organization!L4</f>
        <v>0</v>
      </c>
      <c r="E5" s="68" t="s">
        <v>18</v>
      </c>
      <c r="F5" s="67" t="s">
        <v>20</v>
      </c>
      <c r="G5" s="67"/>
      <c r="H5" s="67"/>
      <c r="I5" s="67"/>
      <c r="J5" s="67"/>
      <c r="K5" s="67"/>
    </row>
    <row r="6" spans="1:11" ht="15.5">
      <c r="A6" t="s">
        <v>137</v>
      </c>
      <c r="B6" s="37">
        <v>0</v>
      </c>
      <c r="E6" s="68" t="s">
        <v>19</v>
      </c>
      <c r="F6" s="67" t="s">
        <v>26</v>
      </c>
      <c r="G6" s="67"/>
      <c r="H6" s="67"/>
      <c r="I6" s="67"/>
      <c r="J6" s="67"/>
      <c r="K6" s="67"/>
    </row>
    <row r="7" spans="1:11" ht="15.5">
      <c r="A7" t="s">
        <v>138</v>
      </c>
      <c r="B7" s="37">
        <f>Organization!L6</f>
        <v>0</v>
      </c>
      <c r="E7" s="68" t="s">
        <v>21</v>
      </c>
      <c r="F7" s="67" t="s">
        <v>22</v>
      </c>
      <c r="G7" s="67"/>
      <c r="H7" s="67"/>
      <c r="I7" s="67"/>
      <c r="J7" s="67"/>
      <c r="K7" s="67"/>
    </row>
    <row r="8" spans="1:11" ht="15.5">
      <c r="A8" t="s">
        <v>139</v>
      </c>
      <c r="B8" s="37">
        <f>Organization!M7</f>
        <v>0</v>
      </c>
      <c r="E8" s="68" t="s">
        <v>25</v>
      </c>
      <c r="F8" s="67" t="s">
        <v>27</v>
      </c>
      <c r="G8" s="67"/>
      <c r="H8" s="67"/>
      <c r="I8" s="67"/>
      <c r="J8" s="67"/>
      <c r="K8" s="67"/>
    </row>
    <row r="9" spans="1:11" ht="15.5">
      <c r="A9" t="s">
        <v>140</v>
      </c>
      <c r="B9" s="37">
        <f>'QI Support'!L3</f>
        <v>0</v>
      </c>
      <c r="E9" s="68">
        <v>24</v>
      </c>
      <c r="F9" s="67" t="s">
        <v>23</v>
      </c>
      <c r="G9" s="67"/>
      <c r="H9" s="67"/>
      <c r="I9" s="67"/>
      <c r="J9" s="67"/>
      <c r="K9" s="67"/>
    </row>
    <row r="10" spans="1:11">
      <c r="A10" t="s">
        <v>141</v>
      </c>
      <c r="B10" s="37">
        <f>'QI Support'!L4</f>
        <v>0</v>
      </c>
      <c r="E10" s="3"/>
    </row>
    <row r="11" spans="1:11">
      <c r="A11" t="s">
        <v>142</v>
      </c>
      <c r="B11" s="37">
        <f>'QI Team'!L7</f>
        <v>0</v>
      </c>
      <c r="E11" s="3"/>
    </row>
    <row r="12" spans="1:11">
      <c r="A12" t="s">
        <v>143</v>
      </c>
      <c r="B12" s="37">
        <f>'QI Team'!L4</f>
        <v>0</v>
      </c>
      <c r="E12" s="3"/>
    </row>
    <row r="13" spans="1:11">
      <c r="A13" t="s">
        <v>144</v>
      </c>
      <c r="B13" s="37">
        <f>'QI Team'!L6</f>
        <v>0</v>
      </c>
    </row>
    <row r="14" spans="1:11">
      <c r="A14" t="s">
        <v>145</v>
      </c>
      <c r="B14" s="37">
        <f>'QI Team'!M8</f>
        <v>0</v>
      </c>
    </row>
    <row r="15" spans="1:11">
      <c r="A15" t="s">
        <v>107</v>
      </c>
      <c r="B15" s="37">
        <f>'QI Team'!M13</f>
        <v>0</v>
      </c>
    </row>
    <row r="16" spans="1:11">
      <c r="A16" t="s">
        <v>146</v>
      </c>
      <c r="B16" s="37">
        <f>'QI Team'!L18</f>
        <v>0</v>
      </c>
    </row>
    <row r="17" spans="1:7">
      <c r="A17" t="s">
        <v>147</v>
      </c>
      <c r="B17" s="37">
        <f>'QI Team'!L5</f>
        <v>0</v>
      </c>
    </row>
    <row r="18" spans="1:7">
      <c r="A18" t="s">
        <v>148</v>
      </c>
      <c r="B18" s="37">
        <f>'QI Team'!L3</f>
        <v>0</v>
      </c>
    </row>
    <row r="19" spans="1:7">
      <c r="A19" t="s">
        <v>149</v>
      </c>
      <c r="B19" s="37">
        <f>'QI Team'!L19</f>
        <v>0</v>
      </c>
    </row>
    <row r="20" spans="1:7">
      <c r="A20" t="s">
        <v>150</v>
      </c>
      <c r="B20" s="37">
        <f>Microsystem!L3</f>
        <v>0</v>
      </c>
    </row>
    <row r="21" spans="1:7">
      <c r="A21" t="s">
        <v>151</v>
      </c>
      <c r="B21" s="37">
        <f>Microsystem!L6</f>
        <v>0</v>
      </c>
    </row>
    <row r="22" spans="1:7">
      <c r="A22" t="s">
        <v>152</v>
      </c>
      <c r="B22" s="37">
        <f>Microsystem!L5</f>
        <v>0</v>
      </c>
    </row>
    <row r="23" spans="1:7">
      <c r="A23" t="s">
        <v>153</v>
      </c>
      <c r="B23" s="37">
        <f>Microsystem!L4</f>
        <v>0</v>
      </c>
    </row>
    <row r="24" spans="1:7">
      <c r="A24" t="s">
        <v>132</v>
      </c>
      <c r="B24" s="37">
        <f>Organization!L11</f>
        <v>0</v>
      </c>
    </row>
    <row r="25" spans="1:7">
      <c r="A25" t="s">
        <v>154</v>
      </c>
      <c r="B25" s="37">
        <f>Other!L3</f>
        <v>0</v>
      </c>
    </row>
    <row r="27" spans="1:7" ht="30" customHeight="1">
      <c r="A27" s="64" t="s">
        <v>16</v>
      </c>
      <c r="B27" s="65">
        <f>SUM(B2:B25)</f>
        <v>0</v>
      </c>
      <c r="D27" s="66"/>
      <c r="E27" s="66"/>
      <c r="F27" s="66"/>
      <c r="G27" s="66"/>
    </row>
    <row r="28" spans="1:7" ht="25.5" customHeight="1">
      <c r="D28" s="66"/>
      <c r="E28" s="66"/>
      <c r="F28" s="66"/>
      <c r="G28" s="66"/>
    </row>
    <row r="29" spans="1:7" ht="37.5" customHeight="1">
      <c r="D29" s="66"/>
      <c r="E29" s="66"/>
      <c r="F29" s="66"/>
      <c r="G29" s="66"/>
    </row>
  </sheetData>
  <phoneticPr fontId="14"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Directions</vt:lpstr>
      <vt:lpstr>Definitions</vt:lpstr>
      <vt:lpstr>QI Team</vt:lpstr>
      <vt:lpstr>Microsystem</vt:lpstr>
      <vt:lpstr>QI Support</vt:lpstr>
      <vt:lpstr>Organization</vt:lpstr>
      <vt:lpstr>Environment</vt:lpstr>
      <vt:lpstr>Other</vt:lpstr>
      <vt:lpstr>Total</vt:lpstr>
      <vt:lpstr>References</vt:lpstr>
      <vt:lpstr>References!_ENREF_18</vt:lpstr>
    </vt:vector>
  </TitlesOfParts>
  <Company>CCHMC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KAPO9K</dc:creator>
  <cp:lastModifiedBy>Gage, Kamla [ISLH]</cp:lastModifiedBy>
  <dcterms:created xsi:type="dcterms:W3CDTF">2011-08-25T18:29:38Z</dcterms:created>
  <dcterms:modified xsi:type="dcterms:W3CDTF">2025-05-20T20:12:00Z</dcterms:modified>
</cp:coreProperties>
</file>